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1"/>
  </bookViews>
  <sheets>
    <sheet name="BS 1QRT'02" sheetId="1" r:id="rId1"/>
    <sheet name="PL 1QRT'02" sheetId="2" r:id="rId2"/>
  </sheets>
  <definedNames>
    <definedName name="_xlnm.Print_Titles" localSheetId="1">'PL 1QRT''02'!$1:$13</definedName>
  </definedNames>
  <calcPr fullCalcOnLoad="1"/>
</workbook>
</file>

<file path=xl/sharedStrings.xml><?xml version="1.0" encoding="utf-8"?>
<sst xmlns="http://schemas.openxmlformats.org/spreadsheetml/2006/main" count="126" uniqueCount="101">
  <si>
    <t>RM'000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</si>
  <si>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</si>
  <si>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</si>
  <si>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</si>
  <si>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</si>
  <si>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</si>
  <si>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</si>
  <si>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INDIVIDUAL QUARTER</t>
  </si>
  <si>
    <t>PRECEDING YEAR</t>
  </si>
  <si>
    <t>Investment income</t>
  </si>
  <si>
    <t>Depreciation and amortisation</t>
  </si>
  <si>
    <t>(a)</t>
  </si>
  <si>
    <t>(b)</t>
  </si>
  <si>
    <t>(c)</t>
  </si>
  <si>
    <t>interests and extraordinary items</t>
  </si>
  <si>
    <t>(e)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</si>
  <si>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</si>
  <si>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</si>
  <si>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</si>
  <si>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</si>
  <si>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</si>
  <si>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</si>
  <si>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</si>
  <si>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</si>
  <si>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</si>
  <si>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</si>
  <si>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Extraordinary items attributable to members</t>
  </si>
  <si>
    <t>(l)</t>
  </si>
  <si>
    <t>of the Company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</si>
  <si>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</si>
  <si>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</si>
  <si>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CUMULATIVE QUARTER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</si>
  <si>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</si>
  <si>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</si>
  <si>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</si>
  <si>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</si>
  <si>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</si>
  <si>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</si>
  <si>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</si>
  <si>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</si>
  <si>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</si>
  <si>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</si>
  <si>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</si>
  <si>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</si>
  <si>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</si>
  <si>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AS AT END OF</t>
  </si>
  <si>
    <t>C O N S O L I D A T E D   B A L A N C E   S H E E T</t>
  </si>
  <si>
    <t>QUARTER</t>
  </si>
  <si>
    <t xml:space="preserve">  </t>
  </si>
  <si>
    <t>AS AT PRECEDING</t>
  </si>
  <si>
    <t>FINANCIAL</t>
  </si>
  <si>
    <t>YEAR END</t>
  </si>
  <si>
    <t>Foreign exchange translation reserve</t>
  </si>
  <si>
    <t>Revenue</t>
  </si>
  <si>
    <t>depreciation and amortisation,exceptional</t>
  </si>
  <si>
    <t>extraordinary items</t>
  </si>
  <si>
    <t>items, income tax, minority interests and</t>
  </si>
  <si>
    <t>Finance cost</t>
  </si>
  <si>
    <t>(d)</t>
  </si>
  <si>
    <t>Exceptional items</t>
  </si>
  <si>
    <t>Profit /(loss) before income tax, minority</t>
  </si>
  <si>
    <t>Share of profits and losses of associated</t>
  </si>
  <si>
    <t>companies</t>
  </si>
  <si>
    <t>Profit / (loss) before finance cost,</t>
  </si>
  <si>
    <t>Profit / (loss) before income tax, minority</t>
  </si>
  <si>
    <t xml:space="preserve">Other income </t>
  </si>
  <si>
    <t>Income tax</t>
  </si>
  <si>
    <t>deducting minority interest.</t>
  </si>
  <si>
    <t>interest and extraordinary items</t>
  </si>
  <si>
    <t>Pre-acquisition profit /(loss), if applicable</t>
  </si>
  <si>
    <t>Net profit /(loss) from ordinary activities</t>
  </si>
  <si>
    <t>attributable to members of the company</t>
  </si>
  <si>
    <t>(m)</t>
  </si>
  <si>
    <t>Net profit /(loss) attributable to members of</t>
  </si>
  <si>
    <t>the company</t>
  </si>
  <si>
    <t>Earnings per share based on 2(m) above after deducting</t>
  </si>
  <si>
    <t>Other long term assets</t>
  </si>
  <si>
    <t>Inventories</t>
  </si>
  <si>
    <t>Trade receivables</t>
  </si>
  <si>
    <t>Trade payables</t>
  </si>
  <si>
    <t>Other payables</t>
  </si>
  <si>
    <t>Deferrred taxation</t>
  </si>
  <si>
    <t xml:space="preserve">Net tangible assets per share (RM) </t>
  </si>
  <si>
    <t>Property, plant and equipment</t>
  </si>
  <si>
    <t xml:space="preserve">Fully diluted (based on the weighted average </t>
  </si>
  <si>
    <t>Net current assets</t>
  </si>
  <si>
    <t>any provision for preference dividends, if any:-</t>
  </si>
  <si>
    <t>Profit / (loss) after income tax  before</t>
  </si>
  <si>
    <t>31-12-2001</t>
  </si>
  <si>
    <t>Other receivables</t>
  </si>
  <si>
    <t xml:space="preserve">(sen) </t>
  </si>
  <si>
    <t>31-03-2002</t>
  </si>
  <si>
    <t>1ST QUARTER</t>
  </si>
  <si>
    <t>31-03-2001</t>
  </si>
  <si>
    <t>Development properties</t>
  </si>
  <si>
    <t>Due from customers on contracts</t>
  </si>
  <si>
    <t>Due to customers on contracts</t>
  </si>
  <si>
    <t>[2001: 39,827] ordinary shares) (sen)</t>
  </si>
  <si>
    <t>Basic (based on weighted average 79,770</t>
  </si>
  <si>
    <t>Quarterly report on consolidated results for the financial quarter ended 31 March 2002.  The figures have not been audited.</t>
  </si>
  <si>
    <t>of 81,098 [2001: 39,827] ordinary shares 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</si>
</sst>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_);\(0\)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8" fontId="1" fillId="0" borderId="0" xfId="0" applyNumberFormat="1" applyFont="1" applyAlignment="1">
      <alignment horizontal="center"/>
    </xf>
    <xf numFmtId="178" fontId="1" fillId="0" borderId="0" xfId="15" applyNumberFormat="1" applyFont="1" applyAlignment="1">
      <alignment horizontal="right"/>
    </xf>
    <xf numFmtId="178" fontId="1" fillId="0" borderId="0" xfId="15" applyNumberFormat="1" applyFont="1" applyAlignment="1">
      <alignment/>
    </xf>
    <xf numFmtId="178" fontId="1" fillId="0" borderId="0" xfId="15" applyNumberFormat="1" applyFont="1" applyAlignment="1">
      <alignment horizontal="center"/>
    </xf>
    <xf numFmtId="17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8" fontId="1" fillId="0" borderId="1" xfId="15" applyNumberFormat="1" applyFont="1" applyBorder="1" applyAlignment="1">
      <alignment horizontal="right"/>
    </xf>
    <xf numFmtId="178" fontId="1" fillId="0" borderId="2" xfId="0" applyNumberFormat="1" applyFont="1" applyBorder="1" applyAlignment="1">
      <alignment horizontal="center"/>
    </xf>
    <xf numFmtId="178" fontId="1" fillId="0" borderId="2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71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178" fontId="1" fillId="0" borderId="0" xfId="15" applyNumberFormat="1" applyFont="1" applyBorder="1" applyAlignment="1">
      <alignment horizontal="center"/>
    </xf>
    <xf numFmtId="178" fontId="1" fillId="0" borderId="3" xfId="15" applyNumberFormat="1" applyFont="1" applyBorder="1" applyAlignment="1">
      <alignment/>
    </xf>
    <xf numFmtId="178" fontId="1" fillId="0" borderId="4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71" fontId="1" fillId="0" borderId="2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171" fontId="2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171" fontId="1" fillId="0" borderId="2" xfId="15" applyNumberFormat="1" applyFont="1" applyBorder="1" applyAlignment="1">
      <alignment horizontal="center"/>
    </xf>
    <xf numFmtId="171" fontId="1" fillId="0" borderId="2" xfId="15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8" fontId="1" fillId="0" borderId="5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5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I24" sqref="I24"/>
    </sheetView>
  </sheetViews>
  <sheetFormatPr defaultColWidth="9.33203125" defaultRowHeight="12.75"/>
  <cols>
    <col min="1" max="1" width="4.83203125" style="1" customWidth="1"/>
    <col min="2" max="2" width="3.83203125" style="3" customWidth="1"/>
    <col min="3" max="3" width="48.5" style="3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30</v>
      </c>
      <c r="C1" s="16"/>
      <c r="D1" s="16"/>
      <c r="E1" s="16"/>
      <c r="F1" s="16"/>
      <c r="G1" s="16"/>
      <c r="H1" s="16"/>
    </row>
    <row r="2" spans="1:8" ht="15">
      <c r="A2" s="1" t="s">
        <v>29</v>
      </c>
      <c r="C2" s="2"/>
      <c r="D2" s="2"/>
      <c r="E2" s="2"/>
      <c r="F2" s="2"/>
      <c r="G2" s="2"/>
      <c r="H2" s="2"/>
    </row>
    <row r="3" spans="1:8" s="15" customFormat="1" ht="18.75">
      <c r="A3" s="17" t="s">
        <v>46</v>
      </c>
      <c r="C3" s="16"/>
      <c r="D3" s="16"/>
      <c r="E3" s="16"/>
      <c r="F3" s="16"/>
      <c r="G3" s="16"/>
      <c r="H3" s="16"/>
    </row>
    <row r="4" spans="1:7" ht="15">
      <c r="A4" s="46"/>
      <c r="C4" s="45"/>
      <c r="D4" s="43" t="s">
        <v>45</v>
      </c>
      <c r="E4" s="45"/>
      <c r="F4" s="43" t="s">
        <v>49</v>
      </c>
      <c r="G4" s="37"/>
    </row>
    <row r="5" spans="2:7" ht="15">
      <c r="B5" s="45"/>
      <c r="C5" s="45"/>
      <c r="D5" s="43" t="s">
        <v>2</v>
      </c>
      <c r="E5" s="45"/>
      <c r="F5" s="43" t="s">
        <v>50</v>
      </c>
      <c r="G5" s="37"/>
    </row>
    <row r="6" spans="2:7" ht="15">
      <c r="B6" s="45"/>
      <c r="C6" s="45"/>
      <c r="D6" s="50" t="s">
        <v>47</v>
      </c>
      <c r="E6" s="45"/>
      <c r="F6" s="49" t="s">
        <v>51</v>
      </c>
      <c r="G6" s="37"/>
    </row>
    <row r="7" spans="2:7" ht="15">
      <c r="B7" s="45"/>
      <c r="C7" s="45"/>
      <c r="D7" s="44" t="s">
        <v>91</v>
      </c>
      <c r="E7" s="45"/>
      <c r="F7" s="44" t="s">
        <v>88</v>
      </c>
      <c r="G7" s="37"/>
    </row>
    <row r="8" spans="2:7" ht="15">
      <c r="B8" s="42"/>
      <c r="C8" s="42"/>
      <c r="D8" s="43" t="s">
        <v>0</v>
      </c>
      <c r="E8" s="42"/>
      <c r="F8" s="43" t="s">
        <v>0</v>
      </c>
      <c r="G8" s="41"/>
    </row>
    <row r="9" spans="2:7" ht="15">
      <c r="B9" s="42"/>
      <c r="C9" s="42"/>
      <c r="D9" s="42"/>
      <c r="E9" s="42"/>
      <c r="F9" s="42"/>
      <c r="G9" s="41"/>
    </row>
    <row r="10" spans="1:7" ht="15">
      <c r="A10" s="2">
        <v>1</v>
      </c>
      <c r="B10" s="3" t="s">
        <v>83</v>
      </c>
      <c r="C10" s="2"/>
      <c r="D10" s="20">
        <v>35375</v>
      </c>
      <c r="E10" s="21"/>
      <c r="F10" s="20">
        <v>37054</v>
      </c>
      <c r="G10" s="37"/>
    </row>
    <row r="11" spans="1:7" ht="15">
      <c r="A11" s="2">
        <v>2</v>
      </c>
      <c r="B11" s="3" t="s">
        <v>44</v>
      </c>
      <c r="C11" s="2"/>
      <c r="D11" s="20">
        <v>18329</v>
      </c>
      <c r="E11" s="21"/>
      <c r="F11" s="20">
        <v>17080</v>
      </c>
      <c r="G11" s="37"/>
    </row>
    <row r="12" spans="1:7" ht="15">
      <c r="A12" s="2">
        <v>3</v>
      </c>
      <c r="B12" s="3" t="s">
        <v>76</v>
      </c>
      <c r="C12" s="2"/>
      <c r="D12" s="20">
        <v>30548</v>
      </c>
      <c r="E12" s="21"/>
      <c r="F12" s="20">
        <v>29517</v>
      </c>
      <c r="G12" s="37"/>
    </row>
    <row r="13" spans="1:7" ht="15">
      <c r="A13" s="2"/>
      <c r="C13" s="2"/>
      <c r="D13" s="20"/>
      <c r="E13" s="21"/>
      <c r="F13" s="20"/>
      <c r="G13" s="37"/>
    </row>
    <row r="14" spans="1:7" ht="15">
      <c r="A14" s="2">
        <v>4</v>
      </c>
      <c r="B14" s="3" t="s">
        <v>43</v>
      </c>
      <c r="C14" s="2"/>
      <c r="D14" s="20"/>
      <c r="E14" s="21"/>
      <c r="F14" s="20"/>
      <c r="G14" s="37"/>
    </row>
    <row r="15" spans="1:7" ht="15">
      <c r="A15" s="2"/>
      <c r="C15" s="1" t="s">
        <v>77</v>
      </c>
      <c r="D15" s="20">
        <v>4019</v>
      </c>
      <c r="E15" s="21"/>
      <c r="F15" s="20">
        <v>3149</v>
      </c>
      <c r="G15" s="37"/>
    </row>
    <row r="16" spans="1:7" ht="15">
      <c r="A16" s="2"/>
      <c r="C16" s="1" t="s">
        <v>78</v>
      </c>
      <c r="D16" s="20">
        <v>89433</v>
      </c>
      <c r="E16" s="21"/>
      <c r="F16" s="20">
        <v>81748</v>
      </c>
      <c r="G16" s="37"/>
    </row>
    <row r="17" spans="1:7" ht="15">
      <c r="A17" s="2"/>
      <c r="C17" s="1" t="s">
        <v>42</v>
      </c>
      <c r="D17" s="20">
        <v>13569</v>
      </c>
      <c r="E17" s="21"/>
      <c r="F17" s="20">
        <v>27614</v>
      </c>
      <c r="G17" s="37"/>
    </row>
    <row r="18" spans="1:7" ht="15">
      <c r="A18" s="2"/>
      <c r="C18" s="1" t="s">
        <v>89</v>
      </c>
      <c r="D18" s="20">
        <v>2590</v>
      </c>
      <c r="E18" s="21"/>
      <c r="F18" s="20">
        <v>2643</v>
      </c>
      <c r="G18" s="37"/>
    </row>
    <row r="19" spans="1:7" ht="15">
      <c r="A19" s="2"/>
      <c r="C19" s="1" t="s">
        <v>94</v>
      </c>
      <c r="D19" s="20">
        <v>11800</v>
      </c>
      <c r="E19" s="21"/>
      <c r="F19" s="20">
        <v>13101</v>
      </c>
      <c r="G19" s="37"/>
    </row>
    <row r="20" spans="1:7" ht="15">
      <c r="A20" s="2"/>
      <c r="C20" s="1" t="s">
        <v>95</v>
      </c>
      <c r="D20" s="20">
        <v>2166</v>
      </c>
      <c r="E20" s="21"/>
      <c r="F20" s="20">
        <v>1677</v>
      </c>
      <c r="G20" s="37"/>
    </row>
    <row r="21" spans="1:7" ht="15">
      <c r="A21" s="2"/>
      <c r="C21" s="2"/>
      <c r="D21" s="40">
        <f>SUM(D15:D20)</f>
        <v>123577</v>
      </c>
      <c r="E21" s="21"/>
      <c r="F21" s="40">
        <f>SUM(F15:F20)</f>
        <v>129932</v>
      </c>
      <c r="G21" s="37"/>
    </row>
    <row r="22" spans="1:7" ht="15">
      <c r="A22" s="2">
        <v>5</v>
      </c>
      <c r="B22" s="3" t="s">
        <v>41</v>
      </c>
      <c r="C22" s="2"/>
      <c r="D22" s="20"/>
      <c r="E22" s="21"/>
      <c r="F22" s="20"/>
      <c r="G22" s="37"/>
    </row>
    <row r="23" spans="1:7" ht="15">
      <c r="A23" s="2"/>
      <c r="C23" s="3" t="s">
        <v>79</v>
      </c>
      <c r="D23" s="20">
        <v>31892</v>
      </c>
      <c r="E23" s="21"/>
      <c r="F23" s="20">
        <v>25395</v>
      </c>
      <c r="G23" s="37"/>
    </row>
    <row r="24" spans="1:7" ht="15">
      <c r="A24" s="2"/>
      <c r="C24" s="3" t="s">
        <v>80</v>
      </c>
      <c r="D24" s="20">
        <v>3040</v>
      </c>
      <c r="E24" s="21"/>
      <c r="F24" s="20">
        <v>4257</v>
      </c>
      <c r="G24" s="37"/>
    </row>
    <row r="25" spans="1:7" ht="15">
      <c r="A25" s="2"/>
      <c r="C25" s="3" t="s">
        <v>40</v>
      </c>
      <c r="D25" s="20">
        <v>10888</v>
      </c>
      <c r="E25" s="21"/>
      <c r="F25" s="20">
        <v>8510</v>
      </c>
      <c r="G25" s="37"/>
    </row>
    <row r="26" spans="1:7" ht="15">
      <c r="A26" s="2"/>
      <c r="C26" s="3" t="s">
        <v>39</v>
      </c>
      <c r="D26" s="20">
        <v>1591</v>
      </c>
      <c r="E26" s="21"/>
      <c r="F26" s="20">
        <v>3556</v>
      </c>
      <c r="G26" s="37"/>
    </row>
    <row r="27" spans="1:7" ht="15">
      <c r="A27" s="2"/>
      <c r="C27" s="3" t="s">
        <v>96</v>
      </c>
      <c r="D27" s="20">
        <v>24198</v>
      </c>
      <c r="E27" s="21"/>
      <c r="F27" s="20">
        <v>39678</v>
      </c>
      <c r="G27" s="37"/>
    </row>
    <row r="28" spans="1:7" ht="15">
      <c r="A28" s="2"/>
      <c r="C28" s="2"/>
      <c r="D28" s="40">
        <f>SUM(D23:D27)</f>
        <v>71609</v>
      </c>
      <c r="E28" s="21"/>
      <c r="F28" s="40">
        <f>SUM(F23:F27)</f>
        <v>81396</v>
      </c>
      <c r="G28" s="37"/>
    </row>
    <row r="29" spans="1:7" ht="15">
      <c r="A29" s="2"/>
      <c r="C29" s="2"/>
      <c r="D29" s="29"/>
      <c r="E29" s="21"/>
      <c r="F29" s="29"/>
      <c r="G29" s="37"/>
    </row>
    <row r="30" spans="1:7" ht="15">
      <c r="A30" s="2">
        <v>6</v>
      </c>
      <c r="B30" s="3" t="s">
        <v>85</v>
      </c>
      <c r="C30" s="2"/>
      <c r="D30" s="20">
        <f>+D21-D28</f>
        <v>51968</v>
      </c>
      <c r="E30" s="21"/>
      <c r="F30" s="20">
        <f>+F21-F28</f>
        <v>48536</v>
      </c>
      <c r="G30" s="37"/>
    </row>
    <row r="31" spans="1:7" ht="15">
      <c r="A31" s="2"/>
      <c r="C31" s="2"/>
      <c r="D31" s="20"/>
      <c r="E31" s="21"/>
      <c r="F31" s="20"/>
      <c r="G31" s="37"/>
    </row>
    <row r="32" spans="1:7" ht="15.75" thickBot="1">
      <c r="A32" s="2"/>
      <c r="C32" s="2"/>
      <c r="D32" s="39">
        <f>+D10+D11+D12+D30</f>
        <v>136220</v>
      </c>
      <c r="E32" s="21"/>
      <c r="F32" s="39">
        <f>+F10+F11+F12+F30</f>
        <v>132187</v>
      </c>
      <c r="G32" s="37"/>
    </row>
    <row r="33" spans="1:7" ht="15.75" thickTop="1">
      <c r="A33" s="2"/>
      <c r="C33" s="2"/>
      <c r="D33" s="20"/>
      <c r="E33" s="21"/>
      <c r="F33" s="20"/>
      <c r="G33" s="37"/>
    </row>
    <row r="34" spans="1:7" ht="15">
      <c r="A34" s="2">
        <v>7</v>
      </c>
      <c r="B34" s="3" t="s">
        <v>38</v>
      </c>
      <c r="C34" s="2"/>
      <c r="D34" s="20"/>
      <c r="E34" s="21"/>
      <c r="F34" s="20"/>
      <c r="G34" s="37"/>
    </row>
    <row r="35" spans="1:7" ht="15">
      <c r="A35" s="2"/>
      <c r="B35" s="3" t="s">
        <v>37</v>
      </c>
      <c r="C35" s="2"/>
      <c r="D35" s="20">
        <v>79827</v>
      </c>
      <c r="E35" s="21"/>
      <c r="F35" s="20">
        <v>79654</v>
      </c>
      <c r="G35" s="37"/>
    </row>
    <row r="36" spans="1:7" ht="15">
      <c r="A36" s="2"/>
      <c r="B36" s="3" t="s">
        <v>36</v>
      </c>
      <c r="C36" s="2"/>
      <c r="D36" s="20"/>
      <c r="E36" s="21"/>
      <c r="F36" s="20"/>
      <c r="G36" s="37"/>
    </row>
    <row r="37" spans="1:7" ht="15">
      <c r="A37" s="2"/>
      <c r="C37" s="3" t="s">
        <v>35</v>
      </c>
      <c r="D37" s="20">
        <v>3725</v>
      </c>
      <c r="E37" s="21"/>
      <c r="F37" s="20">
        <v>3772</v>
      </c>
      <c r="G37" s="37"/>
    </row>
    <row r="38" spans="1:7" ht="15">
      <c r="A38" s="2"/>
      <c r="C38" s="3" t="s">
        <v>34</v>
      </c>
      <c r="D38" s="20">
        <v>49583</v>
      </c>
      <c r="E38" s="21"/>
      <c r="F38" s="20">
        <v>45442</v>
      </c>
      <c r="G38" s="37"/>
    </row>
    <row r="39" spans="1:7" ht="15">
      <c r="A39" s="2"/>
      <c r="C39" s="3" t="s">
        <v>52</v>
      </c>
      <c r="D39" s="20">
        <v>1413</v>
      </c>
      <c r="E39" s="21"/>
      <c r="F39" s="20">
        <v>1413</v>
      </c>
      <c r="G39" s="37"/>
    </row>
    <row r="40" spans="1:7" ht="15">
      <c r="A40" s="2"/>
      <c r="D40" s="20"/>
      <c r="E40" s="21"/>
      <c r="F40" s="20"/>
      <c r="G40" s="37"/>
    </row>
    <row r="41" spans="1:7" ht="15">
      <c r="A41" s="2"/>
      <c r="C41" s="2"/>
      <c r="D41" s="40">
        <f>SUM(D35:D39)</f>
        <v>134548</v>
      </c>
      <c r="E41" s="21"/>
      <c r="F41" s="40">
        <f>SUM(F35:F39)</f>
        <v>130281</v>
      </c>
      <c r="G41" s="37"/>
    </row>
    <row r="42" spans="1:7" ht="15">
      <c r="A42" s="2"/>
      <c r="C42" s="2"/>
      <c r="D42" s="29"/>
      <c r="E42" s="21"/>
      <c r="F42" s="29"/>
      <c r="G42" s="37"/>
    </row>
    <row r="43" spans="1:7" ht="15">
      <c r="A43" s="2">
        <v>8</v>
      </c>
      <c r="B43" s="3" t="s">
        <v>33</v>
      </c>
      <c r="C43" s="2"/>
      <c r="D43" s="20">
        <v>232</v>
      </c>
      <c r="E43" s="21"/>
      <c r="F43" s="20">
        <v>236</v>
      </c>
      <c r="G43" s="37"/>
    </row>
    <row r="44" spans="1:7" ht="15">
      <c r="A44" s="2">
        <v>9</v>
      </c>
      <c r="B44" s="3" t="s">
        <v>32</v>
      </c>
      <c r="C44" s="2"/>
      <c r="D44" s="20">
        <v>467</v>
      </c>
      <c r="E44" s="21"/>
      <c r="F44" s="20">
        <v>697</v>
      </c>
      <c r="G44" s="37"/>
    </row>
    <row r="45" spans="1:7" ht="15">
      <c r="A45" s="2">
        <v>10</v>
      </c>
      <c r="B45" s="3" t="s">
        <v>81</v>
      </c>
      <c r="C45" s="2"/>
      <c r="D45" s="20">
        <v>973</v>
      </c>
      <c r="E45" s="21"/>
      <c r="F45" s="20">
        <v>973</v>
      </c>
      <c r="G45" s="37"/>
    </row>
    <row r="46" spans="1:7" ht="15">
      <c r="A46" s="2"/>
      <c r="C46" s="2"/>
      <c r="D46" s="20"/>
      <c r="E46" s="21"/>
      <c r="F46" s="20"/>
      <c r="G46" s="37"/>
    </row>
    <row r="47" spans="1:7" ht="15.75" thickBot="1">
      <c r="A47" s="2"/>
      <c r="C47" s="2"/>
      <c r="D47" s="39">
        <f>SUM(D41:D45)</f>
        <v>136220</v>
      </c>
      <c r="E47" s="21"/>
      <c r="F47" s="39">
        <f>SUM(F41:F45)</f>
        <v>132187</v>
      </c>
      <c r="G47" s="37"/>
    </row>
    <row r="48" spans="1:7" ht="15.75" thickTop="1">
      <c r="A48" s="2"/>
      <c r="C48" s="2"/>
      <c r="D48" s="29"/>
      <c r="E48" s="21"/>
      <c r="F48" s="29"/>
      <c r="G48" s="37"/>
    </row>
    <row r="49" spans="1:7" ht="15.75" thickBot="1">
      <c r="A49" s="2">
        <v>11</v>
      </c>
      <c r="B49" s="3" t="s">
        <v>82</v>
      </c>
      <c r="C49" s="2"/>
      <c r="D49" s="52">
        <f>D41/D35</f>
        <v>1.6854948826838037</v>
      </c>
      <c r="E49" s="38"/>
      <c r="F49" s="52">
        <f>F41/F35</f>
        <v>1.6355864112285636</v>
      </c>
      <c r="G49" s="37"/>
    </row>
    <row r="50" spans="1:7" ht="15.75" thickTop="1">
      <c r="A50" s="2"/>
      <c r="C50" s="2"/>
      <c r="D50" s="20"/>
      <c r="E50" s="21"/>
      <c r="F50" s="20"/>
      <c r="G50" s="37"/>
    </row>
    <row r="51" spans="1:7" ht="15">
      <c r="A51" s="2"/>
      <c r="D51" s="20"/>
      <c r="E51" s="20"/>
      <c r="F51" s="20"/>
      <c r="G51" s="37"/>
    </row>
    <row r="52" spans="4:6" ht="15">
      <c r="D52" s="20"/>
      <c r="E52" s="20"/>
      <c r="F52" s="20"/>
    </row>
    <row r="53" spans="4:6" ht="15">
      <c r="D53" s="20"/>
      <c r="E53" s="20"/>
      <c r="F53" s="20"/>
    </row>
    <row r="54" spans="4:6" ht="15"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  <row r="62" spans="4:6" ht="15">
      <c r="D62" s="20"/>
      <c r="E62" s="20"/>
      <c r="F62" s="20"/>
    </row>
    <row r="63" spans="4:6" ht="15">
      <c r="D63" s="20"/>
      <c r="E63" s="20"/>
      <c r="F63" s="20"/>
    </row>
    <row r="64" spans="4:6" ht="15">
      <c r="D64" s="20"/>
      <c r="E64" s="20"/>
      <c r="F64" s="20"/>
    </row>
  </sheetData>
  <printOptions/>
  <pageMargins left="0.5" right="0.25" top="0.25" bottom="0.4" header="0.25" footer="0.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56">
      <selection activeCell="K67" sqref="K67"/>
    </sheetView>
  </sheetViews>
  <sheetFormatPr defaultColWidth="9.33203125" defaultRowHeight="12.75"/>
  <cols>
    <col min="1" max="3" width="4.83203125" style="3" customWidth="1"/>
    <col min="4" max="4" width="44.16015625" style="3" customWidth="1"/>
    <col min="5" max="5" width="21" style="3" customWidth="1"/>
    <col min="6" max="6" width="3.83203125" style="3" customWidth="1"/>
    <col min="7" max="7" width="20" style="3" customWidth="1"/>
    <col min="8" max="8" width="5.83203125" style="3" customWidth="1"/>
    <col min="9" max="9" width="19.66015625" style="3" customWidth="1"/>
    <col min="10" max="10" width="3.83203125" style="3" customWidth="1"/>
    <col min="11" max="11" width="20.33203125" style="3" customWidth="1"/>
    <col min="12" max="16384" width="9.33203125" style="3" customWidth="1"/>
  </cols>
  <sheetData>
    <row r="1" spans="1:10" s="15" customFormat="1" ht="27.75" customHeight="1">
      <c r="A1" s="17" t="s">
        <v>30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29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99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ht="21" customHeight="1">
      <c r="A6" s="54" t="s">
        <v>1</v>
      </c>
      <c r="B6" s="54"/>
      <c r="C6" s="54"/>
      <c r="D6" s="53"/>
      <c r="E6" s="53"/>
      <c r="F6" s="53"/>
      <c r="G6" s="53"/>
      <c r="H6" s="53"/>
      <c r="I6" s="53"/>
      <c r="J6" s="53"/>
      <c r="K6" s="53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35"/>
      <c r="F8" s="34" t="s">
        <v>7</v>
      </c>
      <c r="G8" s="34"/>
      <c r="H8" s="6"/>
      <c r="I8" s="36"/>
      <c r="J8" s="34" t="s">
        <v>31</v>
      </c>
      <c r="K8" s="36"/>
    </row>
    <row r="9" spans="1:11" ht="15">
      <c r="A9" s="2"/>
      <c r="B9" s="2"/>
      <c r="C9" s="2"/>
      <c r="D9" s="8"/>
      <c r="E9" s="9" t="s">
        <v>2</v>
      </c>
      <c r="F9" s="6"/>
      <c r="G9" s="9" t="s">
        <v>8</v>
      </c>
      <c r="H9" s="8"/>
      <c r="I9" s="9" t="s">
        <v>2</v>
      </c>
      <c r="J9" s="10"/>
      <c r="K9" s="9" t="s">
        <v>8</v>
      </c>
    </row>
    <row r="10" spans="1:11" ht="15">
      <c r="A10" s="2"/>
      <c r="B10" s="2"/>
      <c r="C10" s="2"/>
      <c r="D10" s="32"/>
      <c r="E10" s="9" t="s">
        <v>3</v>
      </c>
      <c r="F10" s="8"/>
      <c r="G10" s="9" t="s">
        <v>4</v>
      </c>
      <c r="H10" s="8"/>
      <c r="I10" s="9" t="s">
        <v>3</v>
      </c>
      <c r="J10" s="10"/>
      <c r="K10" s="9" t="s">
        <v>4</v>
      </c>
    </row>
    <row r="11" spans="1:11" ht="15">
      <c r="A11" s="2"/>
      <c r="B11" s="2"/>
      <c r="C11" s="2"/>
      <c r="D11" s="32"/>
      <c r="E11" s="9" t="s">
        <v>92</v>
      </c>
      <c r="F11" s="8"/>
      <c r="G11" s="9" t="s">
        <v>92</v>
      </c>
      <c r="H11" s="8"/>
      <c r="I11" s="9" t="s">
        <v>5</v>
      </c>
      <c r="J11" s="10"/>
      <c r="K11" s="9" t="s">
        <v>6</v>
      </c>
    </row>
    <row r="12" spans="1:11" ht="15">
      <c r="A12" s="2"/>
      <c r="B12" s="2"/>
      <c r="C12" s="2"/>
      <c r="D12" s="8"/>
      <c r="E12" s="11" t="s">
        <v>91</v>
      </c>
      <c r="F12" s="10"/>
      <c r="G12" s="11" t="s">
        <v>93</v>
      </c>
      <c r="H12" s="10"/>
      <c r="I12" s="11" t="s">
        <v>91</v>
      </c>
      <c r="J12" s="10"/>
      <c r="K12" s="11" t="s">
        <v>93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11</v>
      </c>
      <c r="C15" s="2"/>
      <c r="D15" s="3" t="s">
        <v>53</v>
      </c>
      <c r="E15" s="26">
        <v>63898</v>
      </c>
      <c r="F15" s="19"/>
      <c r="G15" s="27">
        <v>48716</v>
      </c>
      <c r="H15" s="19"/>
      <c r="I15" s="27">
        <v>63898</v>
      </c>
      <c r="J15" s="20"/>
      <c r="K15" s="27">
        <v>48716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12</v>
      </c>
      <c r="C17" s="2"/>
      <c r="D17" s="3" t="s">
        <v>9</v>
      </c>
      <c r="E17" s="31">
        <v>0</v>
      </c>
      <c r="F17" s="19"/>
      <c r="G17" s="27">
        <v>0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13</v>
      </c>
      <c r="C19" s="2"/>
      <c r="D19" s="3" t="s">
        <v>65</v>
      </c>
      <c r="E19" s="26">
        <v>515</v>
      </c>
      <c r="F19" s="19"/>
      <c r="G19" s="27">
        <v>330</v>
      </c>
      <c r="H19" s="19"/>
      <c r="I19" s="27">
        <v>515</v>
      </c>
      <c r="J19" s="20"/>
      <c r="K19" s="27">
        <v>330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11</v>
      </c>
      <c r="C21" s="2"/>
      <c r="D21" s="3" t="s">
        <v>63</v>
      </c>
      <c r="E21" s="18">
        <v>7355</v>
      </c>
      <c r="F21" s="19"/>
      <c r="G21" s="28">
        <v>3200</v>
      </c>
      <c r="H21" s="19"/>
      <c r="I21" s="19">
        <v>7355</v>
      </c>
      <c r="J21" s="20"/>
      <c r="K21" s="28">
        <v>3200</v>
      </c>
    </row>
    <row r="22" spans="1:11" ht="15">
      <c r="A22" s="2"/>
      <c r="B22" s="2"/>
      <c r="C22" s="2"/>
      <c r="D22" s="3" t="s">
        <v>54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56</v>
      </c>
      <c r="E23" s="2"/>
      <c r="F23" s="19"/>
      <c r="G23" s="19"/>
      <c r="H23" s="19"/>
      <c r="I23" s="19"/>
      <c r="J23" s="20"/>
      <c r="K23" s="19"/>
    </row>
    <row r="24" spans="1:11" ht="15">
      <c r="A24" s="2"/>
      <c r="B24" s="2"/>
      <c r="C24" s="2"/>
      <c r="D24" s="3" t="s">
        <v>55</v>
      </c>
      <c r="E24" s="2"/>
      <c r="F24" s="19"/>
      <c r="G24" s="19"/>
      <c r="H24" s="19"/>
      <c r="I24" s="19"/>
      <c r="J24" s="20"/>
      <c r="K24" s="19"/>
    </row>
    <row r="25" spans="1:11" ht="15">
      <c r="A25" s="23"/>
      <c r="B25" s="2"/>
      <c r="C25" s="2"/>
      <c r="E25" s="2"/>
      <c r="F25" s="19"/>
      <c r="G25" s="19"/>
      <c r="H25" s="19"/>
      <c r="I25" s="19" t="s">
        <v>48</v>
      </c>
      <c r="J25" s="20"/>
      <c r="K25" s="19"/>
    </row>
    <row r="26" spans="1:11" ht="15">
      <c r="A26" s="2"/>
      <c r="B26" s="2" t="s">
        <v>12</v>
      </c>
      <c r="C26" s="2"/>
      <c r="D26" s="3" t="s">
        <v>57</v>
      </c>
      <c r="E26" s="18">
        <v>0</v>
      </c>
      <c r="F26" s="19"/>
      <c r="G26" s="28">
        <v>42</v>
      </c>
      <c r="H26" s="19"/>
      <c r="I26" s="19">
        <v>0</v>
      </c>
      <c r="J26" s="20"/>
      <c r="K26" s="28">
        <v>42</v>
      </c>
    </row>
    <row r="27" spans="1:11" ht="15">
      <c r="A27" s="2"/>
      <c r="B27" s="2"/>
      <c r="C27" s="2"/>
      <c r="E27" s="2"/>
      <c r="F27" s="19"/>
      <c r="G27" s="19"/>
      <c r="H27" s="19"/>
      <c r="I27" s="19"/>
      <c r="J27" s="20"/>
      <c r="K27" s="19"/>
    </row>
    <row r="28" spans="1:11" ht="15">
      <c r="A28" s="2"/>
      <c r="B28" s="2" t="s">
        <v>13</v>
      </c>
      <c r="C28" s="2"/>
      <c r="D28" s="3" t="s">
        <v>10</v>
      </c>
      <c r="E28" s="18">
        <v>1461</v>
      </c>
      <c r="F28" s="19"/>
      <c r="G28" s="28">
        <v>579</v>
      </c>
      <c r="H28" s="19"/>
      <c r="I28" s="19">
        <v>1461</v>
      </c>
      <c r="J28" s="20"/>
      <c r="K28" s="28">
        <v>579</v>
      </c>
    </row>
    <row r="29" spans="1:11" ht="15">
      <c r="A29" s="2"/>
      <c r="B29" s="2"/>
      <c r="C29" s="2"/>
      <c r="E29" s="2"/>
      <c r="F29" s="19"/>
      <c r="G29" s="19"/>
      <c r="H29" s="19"/>
      <c r="I29" s="19"/>
      <c r="J29" s="20"/>
      <c r="K29" s="19"/>
    </row>
    <row r="30" spans="1:11" ht="15">
      <c r="A30" s="2"/>
      <c r="B30" s="2" t="s">
        <v>58</v>
      </c>
      <c r="C30" s="2"/>
      <c r="D30" s="3" t="s">
        <v>59</v>
      </c>
      <c r="E30" s="19">
        <v>0</v>
      </c>
      <c r="F30" s="19"/>
      <c r="G30" s="28">
        <v>0</v>
      </c>
      <c r="H30" s="19"/>
      <c r="I30" s="19">
        <v>0</v>
      </c>
      <c r="J30" s="20"/>
      <c r="K30" s="28">
        <v>0</v>
      </c>
    </row>
    <row r="31" spans="1:11" ht="15">
      <c r="A31" s="2"/>
      <c r="B31" s="2"/>
      <c r="C31" s="2"/>
      <c r="E31" s="24"/>
      <c r="F31" s="19"/>
      <c r="G31" s="25"/>
      <c r="H31" s="19"/>
      <c r="I31" s="25"/>
      <c r="J31" s="20"/>
      <c r="K31" s="25"/>
    </row>
    <row r="32" spans="1:11" ht="15">
      <c r="A32" s="2"/>
      <c r="B32" s="2" t="s">
        <v>15</v>
      </c>
      <c r="C32" s="2"/>
      <c r="D32" s="3" t="s">
        <v>60</v>
      </c>
      <c r="E32" s="18">
        <f>+E21-E26-E28</f>
        <v>5894</v>
      </c>
      <c r="F32" s="19"/>
      <c r="G32" s="28">
        <f>+G21-G26-G28</f>
        <v>2579</v>
      </c>
      <c r="H32" s="19"/>
      <c r="I32" s="19">
        <f>+I21-I26-I28</f>
        <v>5894</v>
      </c>
      <c r="J32" s="20"/>
      <c r="K32" s="19">
        <f>+K21-K26-K28</f>
        <v>2579</v>
      </c>
    </row>
    <row r="33" spans="1:11" ht="15">
      <c r="A33" s="2"/>
      <c r="B33" s="2"/>
      <c r="C33" s="2"/>
      <c r="D33" s="3" t="s">
        <v>68</v>
      </c>
      <c r="E33" s="2"/>
      <c r="F33" s="19"/>
      <c r="G33" s="19"/>
      <c r="H33" s="19"/>
      <c r="I33" s="19"/>
      <c r="J33" s="20"/>
      <c r="K33" s="19"/>
    </row>
    <row r="34" spans="1:11" ht="15">
      <c r="A34" s="23"/>
      <c r="B34" s="2"/>
      <c r="C34" s="2"/>
      <c r="E34" s="2"/>
      <c r="F34" s="19"/>
      <c r="G34" s="19"/>
      <c r="H34" s="19"/>
      <c r="I34" s="19"/>
      <c r="J34" s="20"/>
      <c r="K34" s="19"/>
    </row>
    <row r="35" spans="1:11" ht="15">
      <c r="A35" s="2"/>
      <c r="B35" s="2" t="s">
        <v>16</v>
      </c>
      <c r="C35" s="2"/>
      <c r="D35" s="3" t="s">
        <v>61</v>
      </c>
      <c r="E35" s="19">
        <v>49</v>
      </c>
      <c r="F35" s="19"/>
      <c r="G35" s="28">
        <v>-1</v>
      </c>
      <c r="H35" s="19"/>
      <c r="I35" s="19">
        <v>49</v>
      </c>
      <c r="J35" s="20"/>
      <c r="K35" s="28">
        <v>-1</v>
      </c>
    </row>
    <row r="36" spans="1:11" ht="15">
      <c r="A36" s="2"/>
      <c r="B36" s="2"/>
      <c r="C36" s="2"/>
      <c r="D36" s="3" t="s">
        <v>62</v>
      </c>
      <c r="E36" s="19"/>
      <c r="F36" s="19"/>
      <c r="G36" s="28"/>
      <c r="H36" s="19"/>
      <c r="I36" s="19"/>
      <c r="J36" s="20"/>
      <c r="K36" s="28"/>
    </row>
    <row r="37" spans="1:11" ht="15">
      <c r="A37" s="2"/>
      <c r="B37" s="2"/>
      <c r="C37" s="2"/>
      <c r="E37" s="24"/>
      <c r="F37" s="19"/>
      <c r="G37" s="25"/>
      <c r="H37" s="19"/>
      <c r="I37" s="25"/>
      <c r="J37" s="20"/>
      <c r="K37" s="25"/>
    </row>
    <row r="38" spans="1:11" ht="15">
      <c r="A38" s="2"/>
      <c r="B38" s="2" t="s">
        <v>17</v>
      </c>
      <c r="C38" s="2"/>
      <c r="D38" s="3" t="s">
        <v>64</v>
      </c>
      <c r="E38" s="18">
        <f>+E32+E35</f>
        <v>5943</v>
      </c>
      <c r="F38" s="19"/>
      <c r="G38" s="28">
        <f>+G32+G35</f>
        <v>2578</v>
      </c>
      <c r="H38" s="19"/>
      <c r="I38" s="19">
        <f>+I32+I35</f>
        <v>5943</v>
      </c>
      <c r="J38" s="20"/>
      <c r="K38" s="19">
        <f>SUM(K32:K37)</f>
        <v>2578</v>
      </c>
    </row>
    <row r="39" spans="1:11" ht="15">
      <c r="A39" s="2"/>
      <c r="B39" s="2"/>
      <c r="C39" s="2"/>
      <c r="D39" s="3" t="s">
        <v>14</v>
      </c>
      <c r="E39" s="2"/>
      <c r="F39" s="12"/>
      <c r="G39" s="12"/>
      <c r="H39" s="12"/>
      <c r="I39" s="12"/>
      <c r="K39" s="12"/>
    </row>
    <row r="40" spans="1:11" ht="15">
      <c r="A40" s="23"/>
      <c r="B40" s="2"/>
      <c r="C40" s="2"/>
      <c r="E40" s="2"/>
      <c r="F40" s="12"/>
      <c r="G40" s="12"/>
      <c r="H40" s="12"/>
      <c r="I40" s="12"/>
      <c r="K40" s="12"/>
    </row>
    <row r="41" spans="1:11" ht="15">
      <c r="A41" s="2"/>
      <c r="B41" s="2" t="s">
        <v>18</v>
      </c>
      <c r="C41" s="2"/>
      <c r="D41" s="3" t="s">
        <v>66</v>
      </c>
      <c r="E41" s="21">
        <v>-1806</v>
      </c>
      <c r="F41" s="12"/>
      <c r="G41" s="28">
        <v>-719</v>
      </c>
      <c r="H41" s="12"/>
      <c r="I41" s="19">
        <v>-1806</v>
      </c>
      <c r="K41" s="28">
        <v>-719</v>
      </c>
    </row>
    <row r="42" spans="1:11" ht="15">
      <c r="A42" s="2"/>
      <c r="B42" s="2"/>
      <c r="C42" s="2"/>
      <c r="E42" s="24"/>
      <c r="F42" s="12"/>
      <c r="G42" s="30"/>
      <c r="H42" s="12"/>
      <c r="I42" s="30"/>
      <c r="K42" s="30"/>
    </row>
    <row r="43" spans="1:11" ht="15">
      <c r="A43" s="2"/>
      <c r="B43" s="2" t="s">
        <v>19</v>
      </c>
      <c r="C43" s="2" t="s">
        <v>19</v>
      </c>
      <c r="D43" s="3" t="s">
        <v>87</v>
      </c>
      <c r="E43" s="18">
        <f>+E38+E41</f>
        <v>4137</v>
      </c>
      <c r="F43" s="12"/>
      <c r="G43" s="28">
        <f>+G38+G41</f>
        <v>1859</v>
      </c>
      <c r="H43" s="12"/>
      <c r="I43" s="22">
        <f>+I38+I41</f>
        <v>4137</v>
      </c>
      <c r="K43" s="22">
        <f>+K38+K41</f>
        <v>1859</v>
      </c>
    </row>
    <row r="44" spans="1:11" ht="15">
      <c r="A44" s="23"/>
      <c r="B44" s="2"/>
      <c r="C44" s="2"/>
      <c r="D44" s="3" t="s">
        <v>67</v>
      </c>
      <c r="E44" s="2"/>
      <c r="F44" s="12"/>
      <c r="G44" s="12"/>
      <c r="H44" s="12"/>
      <c r="I44" s="12"/>
      <c r="K44" s="12"/>
    </row>
    <row r="45" spans="1:11" ht="15">
      <c r="A45" s="2"/>
      <c r="B45" s="2"/>
      <c r="C45" s="2" t="s">
        <v>20</v>
      </c>
      <c r="D45" s="3" t="s">
        <v>21</v>
      </c>
      <c r="E45" s="19">
        <v>4</v>
      </c>
      <c r="F45" s="19"/>
      <c r="G45" s="28">
        <v>-53</v>
      </c>
      <c r="H45" s="19"/>
      <c r="I45" s="19">
        <v>4</v>
      </c>
      <c r="J45" s="20"/>
      <c r="K45" s="28">
        <v>-53</v>
      </c>
    </row>
    <row r="46" spans="1:11" ht="15">
      <c r="A46" s="2"/>
      <c r="B46" s="2"/>
      <c r="C46" s="2"/>
      <c r="E46" s="19"/>
      <c r="F46" s="19"/>
      <c r="G46" s="28"/>
      <c r="H46" s="19"/>
      <c r="I46" s="19"/>
      <c r="J46" s="20"/>
      <c r="K46" s="28"/>
    </row>
    <row r="47" spans="1:11" ht="15">
      <c r="A47" s="2"/>
      <c r="B47" s="2" t="s">
        <v>22</v>
      </c>
      <c r="D47" s="1" t="s">
        <v>69</v>
      </c>
      <c r="E47" s="19">
        <v>0</v>
      </c>
      <c r="F47" s="19"/>
      <c r="G47" s="28">
        <v>0</v>
      </c>
      <c r="H47" s="19"/>
      <c r="I47" s="19">
        <v>0</v>
      </c>
      <c r="J47" s="20"/>
      <c r="K47" s="28">
        <v>0</v>
      </c>
    </row>
    <row r="48" spans="1:11" ht="15">
      <c r="A48" s="2"/>
      <c r="B48" s="2"/>
      <c r="C48" s="2"/>
      <c r="E48" s="25"/>
      <c r="F48" s="19"/>
      <c r="G48" s="25"/>
      <c r="H48" s="19"/>
      <c r="I48" s="25"/>
      <c r="J48" s="20"/>
      <c r="K48" s="25"/>
    </row>
    <row r="49" spans="1:11" ht="15">
      <c r="A49" s="2"/>
      <c r="B49" s="2" t="s">
        <v>23</v>
      </c>
      <c r="C49" s="2"/>
      <c r="D49" s="3" t="s">
        <v>70</v>
      </c>
      <c r="E49" s="18">
        <f>SUM(E43:E45)</f>
        <v>4141</v>
      </c>
      <c r="F49" s="19"/>
      <c r="G49" s="28">
        <f>+G43+G45</f>
        <v>1806</v>
      </c>
      <c r="H49" s="19"/>
      <c r="I49" s="19">
        <f>+I43+I45</f>
        <v>4141</v>
      </c>
      <c r="J49" s="20"/>
      <c r="K49" s="28">
        <f>+K43+K45</f>
        <v>1806</v>
      </c>
    </row>
    <row r="50" spans="1:11" ht="15">
      <c r="A50" s="23"/>
      <c r="B50" s="2"/>
      <c r="C50" s="2"/>
      <c r="D50" s="3" t="s">
        <v>71</v>
      </c>
      <c r="E50" s="2"/>
      <c r="F50" s="19"/>
      <c r="G50" s="19"/>
      <c r="H50" s="19"/>
      <c r="I50" s="19"/>
      <c r="J50" s="20"/>
      <c r="K50" s="19"/>
    </row>
    <row r="51" spans="1:11" ht="15">
      <c r="A51" s="23"/>
      <c r="B51" s="2"/>
      <c r="C51" s="2"/>
      <c r="E51" s="2"/>
      <c r="F51" s="19"/>
      <c r="G51" s="19"/>
      <c r="H51" s="19"/>
      <c r="I51" s="19"/>
      <c r="J51" s="20"/>
      <c r="K51" s="19"/>
    </row>
    <row r="52" spans="1:11" ht="15">
      <c r="A52" s="2"/>
      <c r="B52" s="2" t="s">
        <v>27</v>
      </c>
      <c r="C52" s="2" t="s">
        <v>19</v>
      </c>
      <c r="D52" s="3" t="s">
        <v>24</v>
      </c>
      <c r="E52" s="19">
        <v>0</v>
      </c>
      <c r="F52" s="19"/>
      <c r="G52" s="28">
        <v>0</v>
      </c>
      <c r="H52" s="19"/>
      <c r="I52" s="19">
        <v>0</v>
      </c>
      <c r="J52" s="20"/>
      <c r="K52" s="28">
        <v>0</v>
      </c>
    </row>
    <row r="53" spans="1:11" ht="15">
      <c r="A53" s="2"/>
      <c r="B53" s="2"/>
      <c r="C53" s="2" t="s">
        <v>20</v>
      </c>
      <c r="D53" s="3" t="s">
        <v>21</v>
      </c>
      <c r="E53" s="19">
        <v>0</v>
      </c>
      <c r="F53" s="19"/>
      <c r="G53" s="28">
        <v>0</v>
      </c>
      <c r="H53" s="19"/>
      <c r="I53" s="19">
        <v>0</v>
      </c>
      <c r="J53" s="20"/>
      <c r="K53" s="28">
        <v>0</v>
      </c>
    </row>
    <row r="54" spans="1:11" ht="15">
      <c r="A54" s="2"/>
      <c r="B54" s="2"/>
      <c r="C54" s="2" t="s">
        <v>25</v>
      </c>
      <c r="D54" s="3" t="s">
        <v>26</v>
      </c>
      <c r="E54" s="19">
        <v>0</v>
      </c>
      <c r="F54" s="19"/>
      <c r="G54" s="28">
        <v>0</v>
      </c>
      <c r="H54" s="19"/>
      <c r="I54" s="19">
        <v>0</v>
      </c>
      <c r="J54" s="20"/>
      <c r="K54" s="28">
        <f>+K52-K53</f>
        <v>0</v>
      </c>
    </row>
    <row r="55" spans="1:11" ht="15">
      <c r="A55" s="2"/>
      <c r="B55" s="2"/>
      <c r="C55" s="2"/>
      <c r="D55" s="3" t="s">
        <v>28</v>
      </c>
      <c r="E55" s="2"/>
      <c r="F55" s="19"/>
      <c r="G55" s="19"/>
      <c r="H55" s="19"/>
      <c r="I55" s="19"/>
      <c r="J55" s="20"/>
      <c r="K55" s="19"/>
    </row>
    <row r="56" spans="1:11" ht="15">
      <c r="A56" s="2"/>
      <c r="B56" s="2"/>
      <c r="C56" s="2"/>
      <c r="E56" s="2"/>
      <c r="F56" s="19"/>
      <c r="G56" s="19"/>
      <c r="H56" s="19"/>
      <c r="I56" s="19"/>
      <c r="J56" s="20"/>
      <c r="K56" s="19"/>
    </row>
    <row r="57" spans="1:11" ht="15">
      <c r="A57" s="2"/>
      <c r="B57" s="2" t="s">
        <v>72</v>
      </c>
      <c r="C57" s="2"/>
      <c r="D57" s="3" t="s">
        <v>73</v>
      </c>
      <c r="E57" s="55">
        <f>SUM(E49:E55)</f>
        <v>4141</v>
      </c>
      <c r="F57" s="19"/>
      <c r="G57" s="57">
        <f>SUM(G49:G54)</f>
        <v>1806</v>
      </c>
      <c r="H57" s="19"/>
      <c r="I57" s="57">
        <f>SUM(I49:I54)</f>
        <v>4141</v>
      </c>
      <c r="J57" s="20"/>
      <c r="K57" s="57">
        <f>+K49-K52-K53-K54</f>
        <v>1806</v>
      </c>
    </row>
    <row r="58" spans="1:11" ht="15.75" thickBot="1">
      <c r="A58" s="23"/>
      <c r="B58" s="2"/>
      <c r="C58" s="2"/>
      <c r="D58" s="3" t="s">
        <v>74</v>
      </c>
      <c r="E58" s="56"/>
      <c r="F58" s="19"/>
      <c r="G58" s="58"/>
      <c r="H58" s="19"/>
      <c r="I58" s="58"/>
      <c r="J58" s="20"/>
      <c r="K58" s="58"/>
    </row>
    <row r="59" spans="1:11" ht="15.75" thickTop="1">
      <c r="A59" s="23"/>
      <c r="B59" s="2"/>
      <c r="C59" s="2"/>
      <c r="E59" s="2"/>
      <c r="F59" s="19"/>
      <c r="G59" s="19"/>
      <c r="H59" s="19"/>
      <c r="I59" s="19"/>
      <c r="J59" s="20"/>
      <c r="K59" s="19"/>
    </row>
    <row r="60" spans="1:11" ht="15">
      <c r="A60" s="23"/>
      <c r="B60" s="2"/>
      <c r="C60" s="2"/>
      <c r="E60" s="2"/>
      <c r="F60" s="19"/>
      <c r="G60" s="19"/>
      <c r="H60" s="19"/>
      <c r="I60" s="19"/>
      <c r="J60" s="20"/>
      <c r="K60" s="19"/>
    </row>
    <row r="61" spans="1:11" ht="15">
      <c r="A61" s="2">
        <v>3</v>
      </c>
      <c r="B61" s="1" t="s">
        <v>75</v>
      </c>
      <c r="C61" s="2"/>
      <c r="E61" s="2"/>
      <c r="F61" s="19"/>
      <c r="G61" s="19"/>
      <c r="H61" s="19"/>
      <c r="I61" s="19"/>
      <c r="J61" s="20"/>
      <c r="K61" s="19"/>
    </row>
    <row r="62" spans="1:11" ht="15">
      <c r="A62" s="2"/>
      <c r="B62" s="1" t="s">
        <v>86</v>
      </c>
      <c r="C62" s="2"/>
      <c r="E62" s="2"/>
      <c r="F62" s="19"/>
      <c r="G62" s="19"/>
      <c r="H62" s="19"/>
      <c r="I62" s="19"/>
      <c r="J62" s="20"/>
      <c r="K62" s="19"/>
    </row>
    <row r="63" spans="1:11" ht="15">
      <c r="A63" s="2"/>
      <c r="B63" s="1"/>
      <c r="C63" s="2"/>
      <c r="E63" s="2"/>
      <c r="F63" s="19"/>
      <c r="G63" s="19"/>
      <c r="H63" s="19"/>
      <c r="I63" s="19"/>
      <c r="J63" s="20"/>
      <c r="K63" s="19"/>
    </row>
    <row r="64" spans="1:11" ht="15.75" thickBot="1">
      <c r="A64" s="2"/>
      <c r="B64" s="2"/>
      <c r="C64" s="2" t="s">
        <v>19</v>
      </c>
      <c r="D64" s="3" t="s">
        <v>98</v>
      </c>
      <c r="E64" s="31">
        <f>+(E49)/79770*100</f>
        <v>5.191174627052777</v>
      </c>
      <c r="G64" s="47">
        <f>+G49/39827*100</f>
        <v>4.534612197755291</v>
      </c>
      <c r="I64" s="51">
        <f>+I49/79770*100</f>
        <v>5.191174627052777</v>
      </c>
      <c r="K64" s="47">
        <f>+K57/39827*100</f>
        <v>4.534612197755291</v>
      </c>
    </row>
    <row r="65" spans="1:9" ht="15.75" thickTop="1">
      <c r="A65" s="2"/>
      <c r="B65" s="2"/>
      <c r="C65" s="2"/>
      <c r="D65" s="3" t="s">
        <v>97</v>
      </c>
      <c r="E65" s="2"/>
      <c r="I65" s="2"/>
    </row>
    <row r="66" spans="1:9" ht="15">
      <c r="A66" s="2"/>
      <c r="B66" s="2"/>
      <c r="C66" s="2"/>
      <c r="E66" s="2"/>
      <c r="I66" s="2"/>
    </row>
    <row r="67" spans="1:11" ht="15.75" thickBot="1">
      <c r="A67" s="2"/>
      <c r="B67" s="2"/>
      <c r="C67" s="2" t="s">
        <v>20</v>
      </c>
      <c r="D67" s="3" t="s">
        <v>84</v>
      </c>
      <c r="E67" s="47">
        <f>+(E49)/81098*100</f>
        <v>5.106167846309403</v>
      </c>
      <c r="G67" s="47">
        <f>+(G49)/39827*100</f>
        <v>4.534612197755291</v>
      </c>
      <c r="I67" s="47">
        <f>+(I49)/81098*100</f>
        <v>5.106167846309403</v>
      </c>
      <c r="K67" s="47">
        <f>+(K49)/39827*100</f>
        <v>4.534612197755291</v>
      </c>
    </row>
    <row r="68" spans="1:5" ht="15.75" thickTop="1">
      <c r="A68" s="2"/>
      <c r="B68" s="2"/>
      <c r="C68" s="2"/>
      <c r="D68" s="3" t="s">
        <v>100</v>
      </c>
      <c r="E68" s="2"/>
    </row>
    <row r="69" spans="1:5" ht="15">
      <c r="A69" s="2"/>
      <c r="B69" s="2"/>
      <c r="C69" s="33"/>
      <c r="D69" s="48" t="s">
        <v>90</v>
      </c>
      <c r="E69" s="2"/>
    </row>
    <row r="70" spans="1:5" ht="15">
      <c r="A70" s="2"/>
      <c r="B70" s="2"/>
      <c r="E70" s="2"/>
    </row>
    <row r="71" spans="1:3" ht="15">
      <c r="A71" s="2"/>
      <c r="B71" s="2"/>
      <c r="C71" s="2"/>
    </row>
  </sheetData>
  <mergeCells count="4">
    <mergeCell ref="E57:E58"/>
    <mergeCell ref="G57:G58"/>
    <mergeCell ref="I57:I58"/>
    <mergeCell ref="K57:K58"/>
  </mergeCells>
  <printOptions/>
  <pageMargins left="0.36" right="0" top="0.24" bottom="0.1" header="0.5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EVON600C</cp:lastModifiedBy>
  <cp:lastPrinted>2002-05-02T06:05:03Z</cp:lastPrinted>
  <dcterms:created xsi:type="dcterms:W3CDTF">1999-09-28T08:02:16Z</dcterms:created>
  <dcterms:modified xsi:type="dcterms:W3CDTF">2002-05-02T08:42:16Z</dcterms:modified>
  <cp:category/>
  <cp:version/>
  <cp:contentType/>
  <cp:contentStatus/>
</cp:coreProperties>
</file>